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使い方" state="visible" r:id="rId4"/>
    <sheet sheetId="2" name="設定" state="visible" r:id="rId5"/>
    <sheet sheetId="3" name="立替記録" state="visible" r:id="rId6"/>
    <sheet sheetId="4" name="精算" state="visible" r:id="rId7"/>
  </sheets>
  <calcPr calcId="171027"/>
</workbook>
</file>

<file path=xl/sharedStrings.xml><?xml version="1.0" encoding="utf-8"?>
<sst xmlns="http://schemas.openxmlformats.org/spreadsheetml/2006/main" count="94" uniqueCount="48">
  <si>
    <t/>
  </si>
  <si>
    <t>ふたりの家計簿テンプレート（カップル・同棲・夫婦向け）</t>
  </si>
  <si>
    <t>配布元: futariwari.com（カップルの割り勘・立替精算アプリ「ふたりわり」）</t>
  </si>
  <si>
    <t>■ 使い方 3 ステップ</t>
  </si>
  <si>
    <t>1.「設定」シートでふたりの名前と分担方式を入力する</t>
  </si>
  <si>
    <t>2.「立替記録」シートに、共通の出費を 1 行ずつ記録する（日付・項目・金額・払った人・負担割合）</t>
  </si>
  <si>
    <t>3.「精算」シートを見る — 誰が誰にいくら払えば精算完了かが自動計算されます</t>
  </si>
  <si>
    <t>■ Google スプレッドシートで使うには</t>
  </si>
  <si>
    <t>このファイルを Google ドライブにアップロード → 右クリック →「アプリで開く」→「Google スプレッドシート」。</t>
  </si>
  <si>
    <t>共有リンクをパートナーに送れば、ふたりで同時編集できます。</t>
  </si>
  <si>
    <t>■ 注意</t>
  </si>
  <si>
    <t>・行の並べ替え・途中挿入をすると数式の範囲がズレることがあります（列の末尾に追記していくのが安全）</t>
  </si>
  <si>
    <t>・「外出先での立替をその場で 10 秒で記録したい」場合は、無料アプリ「ふたりわり」が手軽です</t>
  </si>
  <si>
    <t xml:space="preserve">  https://futariwari.com/</t>
  </si>
  <si>
    <t>項目</t>
  </si>
  <si>
    <t>値</t>
  </si>
  <si>
    <t>メモ</t>
  </si>
  <si>
    <t>名前A</t>
  </si>
  <si>
    <t>ハル</t>
  </si>
  <si>
    <t>あなたの名前に書き換えてください</t>
  </si>
  <si>
    <t>名前B</t>
  </si>
  <si>
    <t>ユイ</t>
  </si>
  <si>
    <t>パートナーの名前に書き換えてください</t>
  </si>
  <si>
    <t>Aの負担割合(比率分担時)</t>
  </si>
  <si>
    <t>折半なら 0.5、収入比 6:4 なら 0.6 のように入力</t>
  </si>
  <si>
    <t>収入比の目安計算</t>
  </si>
  <si>
    <t>Aの手取り月収</t>
  </si>
  <si>
    <t>任意入力</t>
  </si>
  <si>
    <t>Bの手取り月収</t>
  </si>
  <si>
    <t>→ Aの収入比</t>
  </si>
  <si>
    <t>この値を B4 にコピーすれば収入比分担に</t>
  </si>
  <si>
    <t>日付</t>
  </si>
  <si>
    <t>金額</t>
  </si>
  <si>
    <t>払った人</t>
  </si>
  <si>
    <t>負担割合</t>
  </si>
  <si>
    <t>Aの負担額</t>
  </si>
  <si>
    <t>Bの負担額</t>
  </si>
  <si>
    <t>スーパー</t>
  </si>
  <si>
    <t>折半</t>
  </si>
  <si>
    <t>映画</t>
  </si>
  <si>
    <t>電気代</t>
  </si>
  <si>
    <t>比率</t>
  </si>
  <si>
    <t>説明</t>
  </si>
  <si>
    <t>実際に財布から出した額</t>
  </si>
  <si>
    <t>負担割合で按分した本来の負担額</t>
  </si>
  <si>
    <t>精算額</t>
  </si>
  <si>
    <t>※ 立替の記録が増えるほど手作業はズレやすくなります。</t>
  </si>
  <si>
    <t>その場で 10 秒記録 &amp; 自動精算なら無料アプリ「ふたりわり」→ https://futariwari.com/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</si>
</sst>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"/>
  </numFmts>
  <fonts count="5" x14ac:knownFonts="1">
    <font>
      <color theme="1"/>
      <family val="2"/>
      <scheme val="minor"/>
      <sz val="11"/>
      <name val="Calibri"/>
    </font>
    <font>
      <b/>
      <color rgb="FFE60023"/>
      <sz val="16"/>
    </font>
    <font>
      <b/>
      <sz val="12"/>
    </font>
    <font>
      <b/>
      <color rgb="FFFFFFFF"/>
      <sz val="11"/>
    </font>
    <font>
      <b/>
      <color rgb="FFE60023"/>
      <sz val="12"/>
    </font>
  </fonts>
  <fills count="3">
    <fill>
      <patternFill patternType="none"/>
    </fill>
    <fill>
      <patternFill patternType="gray125"/>
    </fill>
    <fill>
      <patternFill patternType="solid">
        <fgColor rgb="FFE6002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 vertical="center"/>
    </xf>
    <xf numFmtId="9" fontId="0" fillId="0" borderId="0" xfId="0" applyNumberFormat="1"/>
    <xf numFmtId="3" fontId="0" fillId="0" borderId="0" xfId="0" applyNumberFormat="1"/>
    <xf numFmtId="164" fontId="0" fillId="0" borderId="0" xfId="0" applyNumberFormat="1"/>
    <xf numFmtId="164" fontId="3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0" fontId="4" fillId="0" borderId="0" xfId="0" applyFont="1"/>
    <xf numFmtId="3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FormatPr defaultRowHeight="18" outlineLevelRow="0" outlineLevelCol="0" x14ac:dyDescent="55" customHeight="1"/>
  <cols>
    <col min="1" max="1" width="4" customWidth="1"/>
    <col min="2" max="2" width="90" customWidth="1"/>
  </cols>
  <sheetData>
    <row r="1" spans="1:2" x14ac:dyDescent="0.25">
      <c r="A1" t="s">
        <v>0</v>
      </c>
      <c r="B1" t="s">
        <v>0</v>
      </c>
    </row>
    <row r="2" spans="1:2" x14ac:dyDescent="0.25">
      <c r="A2" t="s">
        <v>0</v>
      </c>
      <c r="B2" s="1" t="s">
        <v>1</v>
      </c>
    </row>
    <row r="3" spans="1:2" x14ac:dyDescent="0.25">
      <c r="A3" t="s">
        <v>0</v>
      </c>
      <c r="B3" t="s">
        <v>2</v>
      </c>
    </row>
    <row r="4" spans="1:2" x14ac:dyDescent="0.25">
      <c r="A4" t="s">
        <v>0</v>
      </c>
      <c r="B4" t="s">
        <v>0</v>
      </c>
    </row>
    <row r="5" spans="1:2" x14ac:dyDescent="0.25">
      <c r="A5" t="s">
        <v>0</v>
      </c>
      <c r="B5" s="2" t="s">
        <v>3</v>
      </c>
    </row>
    <row r="6" spans="1:2" x14ac:dyDescent="0.25">
      <c r="A6" t="s">
        <v>0</v>
      </c>
      <c r="B6" t="s">
        <v>4</v>
      </c>
    </row>
    <row r="7" spans="1:2" x14ac:dyDescent="0.25">
      <c r="A7" t="s">
        <v>0</v>
      </c>
      <c r="B7" t="s">
        <v>5</v>
      </c>
    </row>
    <row r="8" spans="1:2" x14ac:dyDescent="0.25">
      <c r="A8" t="s">
        <v>0</v>
      </c>
      <c r="B8" t="s">
        <v>6</v>
      </c>
    </row>
    <row r="9" spans="1:2" x14ac:dyDescent="0.25">
      <c r="A9" t="s">
        <v>0</v>
      </c>
      <c r="B9" t="s">
        <v>0</v>
      </c>
    </row>
    <row r="10" spans="1:2" x14ac:dyDescent="0.25">
      <c r="A10" t="s">
        <v>0</v>
      </c>
      <c r="B10" s="2" t="s">
        <v>7</v>
      </c>
    </row>
    <row r="11" spans="1:2" x14ac:dyDescent="0.25">
      <c r="A11" t="s">
        <v>0</v>
      </c>
      <c r="B11" t="s">
        <v>8</v>
      </c>
    </row>
    <row r="12" spans="1:2" x14ac:dyDescent="0.25">
      <c r="A12" t="s">
        <v>0</v>
      </c>
      <c r="B12" t="s">
        <v>9</v>
      </c>
    </row>
    <row r="13" spans="1:2" x14ac:dyDescent="0.25">
      <c r="A13" t="s">
        <v>0</v>
      </c>
      <c r="B13" t="s">
        <v>0</v>
      </c>
    </row>
    <row r="14" spans="1:2" x14ac:dyDescent="0.25">
      <c r="A14" t="s">
        <v>0</v>
      </c>
      <c r="B14" s="2" t="s">
        <v>10</v>
      </c>
    </row>
    <row r="15" spans="1:2" x14ac:dyDescent="0.25">
      <c r="A15" t="s">
        <v>0</v>
      </c>
      <c r="B15" t="s">
        <v>11</v>
      </c>
    </row>
    <row r="16" spans="1:2" x14ac:dyDescent="0.25">
      <c r="A16" t="s">
        <v>0</v>
      </c>
      <c r="B16" t="s">
        <v>12</v>
      </c>
    </row>
    <row r="17" spans="1:2" x14ac:dyDescent="0.25">
      <c r="A17" t="s">
        <v>0</v>
      </c>
      <c r="B17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FormatPr defaultRowHeight="15" outlineLevelRow="0" outlineLevelCol="0" x14ac:dyDescent="55"/>
  <cols>
    <col min="1" max="1" width="24" customWidth="1"/>
    <col min="2" max="2" width="20" customWidth="1"/>
    <col min="3" max="3" width="50" customWidth="1"/>
  </cols>
  <sheetData>
    <row r="1" spans="1:3" x14ac:dyDescent="0.25">
      <c r="A1" s="3" t="s">
        <v>14</v>
      </c>
      <c r="B1" s="3" t="s">
        <v>15</v>
      </c>
      <c r="C1" s="3" t="s">
        <v>16</v>
      </c>
    </row>
    <row r="2" spans="1:3" x14ac:dyDescent="0.25">
      <c r="A2" t="s">
        <v>17</v>
      </c>
      <c r="B2" t="s">
        <v>18</v>
      </c>
      <c r="C2" t="s">
        <v>19</v>
      </c>
    </row>
    <row r="3" spans="1:3" x14ac:dyDescent="0.25">
      <c r="A3" t="s">
        <v>20</v>
      </c>
      <c r="B3" t="s">
        <v>21</v>
      </c>
      <c r="C3" t="s">
        <v>22</v>
      </c>
    </row>
    <row r="4" spans="1:3" x14ac:dyDescent="0.25">
      <c r="A4" t="s">
        <v>23</v>
      </c>
      <c r="B4" s="4">
        <v>0.5</v>
      </c>
      <c r="C4" t="s">
        <v>24</v>
      </c>
    </row>
    <row r="5" spans="1:3" x14ac:dyDescent="0.25">
      <c r="A5" t="s">
        <v>0</v>
      </c>
      <c r="B5" t="s">
        <v>0</v>
      </c>
      <c r="C5" t="s">
        <v>0</v>
      </c>
    </row>
    <row r="6" spans="1:3" x14ac:dyDescent="0.25">
      <c r="A6" t="s">
        <v>25</v>
      </c>
      <c r="B6" t="s">
        <v>0</v>
      </c>
      <c r="C6" t="s">
        <v>0</v>
      </c>
    </row>
    <row r="7" spans="1:3" x14ac:dyDescent="0.25">
      <c r="A7" t="s">
        <v>26</v>
      </c>
      <c r="B7" s="5">
        <v>250000</v>
      </c>
      <c r="C7" t="s">
        <v>27</v>
      </c>
    </row>
    <row r="8" spans="1:3" x14ac:dyDescent="0.25">
      <c r="A8" t="s">
        <v>28</v>
      </c>
      <c r="B8" s="5">
        <v>250000</v>
      </c>
      <c r="C8" t="s">
        <v>27</v>
      </c>
    </row>
    <row r="9" spans="1:3" x14ac:dyDescent="0.25">
      <c r="A9" t="s">
        <v>29</v>
      </c>
      <c r="B9" s="4">
        <f>B7/(B7+B8)</f>
        <v>0.5</v>
      </c>
      <c r="C9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style="6" customWidth="1"/>
    <col min="2" max="2" width="20" customWidth="1"/>
    <col min="3" max="3" width="12" style="5" customWidth="1"/>
    <col min="4" max="5" width="12" customWidth="1"/>
    <col min="6" max="7" width="12" style="5" customWidth="1"/>
    <col min="8" max="8" width="24" customWidth="1"/>
  </cols>
  <sheetData>
    <row r="1" spans="1:8" x14ac:dyDescent="0.25">
      <c r="A1" s="7" t="s">
        <v>31</v>
      </c>
      <c r="B1" s="3" t="s">
        <v>14</v>
      </c>
      <c r="C1" s="8" t="s">
        <v>32</v>
      </c>
      <c r="D1" s="3" t="s">
        <v>33</v>
      </c>
      <c r="E1" s="3" t="s">
        <v>34</v>
      </c>
      <c r="F1" s="8" t="s">
        <v>35</v>
      </c>
      <c r="G1" s="8" t="s">
        <v>36</v>
      </c>
      <c r="H1" s="3" t="s">
        <v>16</v>
      </c>
    </row>
    <row r="2" spans="1:7" x14ac:dyDescent="0.25">
      <c r="A2" s="6">
        <v>46237</v>
      </c>
      <c r="B2" t="s">
        <v>37</v>
      </c>
      <c r="C2" s="5">
        <v>3200</v>
      </c>
      <c r="D2" t="s">
        <v>18</v>
      </c>
      <c r="E2" t="s">
        <v>38</v>
      </c>
      <c r="F2" s="5">
        <f>IF($C2="","",IF($E2="比率",ROUND($C2*設定!$B$4,0),ROUND($C2*0.5,0)))</f>
      </c>
      <c r="G2" s="5">
        <f>IF($C2="","",$C2-$F2)</f>
      </c>
    </row>
    <row r="3" spans="1:7" x14ac:dyDescent="0.25">
      <c r="A3" s="6">
        <v>46239</v>
      </c>
      <c r="B3" t="s">
        <v>39</v>
      </c>
      <c r="C3" s="5">
        <v>3600</v>
      </c>
      <c r="D3" t="s">
        <v>21</v>
      </c>
      <c r="E3" t="s">
        <v>38</v>
      </c>
      <c r="F3" s="5">
        <f>IF($C3="","",IF($E3="比率",ROUND($C3*設定!$B$4,0),ROUND($C3*0.5,0)))</f>
      </c>
      <c r="G3" s="5">
        <f>IF($C3="","",$C3-$F3)</f>
      </c>
    </row>
    <row r="4" spans="1:7" x14ac:dyDescent="0.25">
      <c r="A4" s="6">
        <v>46242</v>
      </c>
      <c r="B4" t="s">
        <v>40</v>
      </c>
      <c r="C4" s="5">
        <v>8400</v>
      </c>
      <c r="D4" t="s">
        <v>18</v>
      </c>
      <c r="E4" t="s">
        <v>41</v>
      </c>
      <c r="F4" s="5">
        <f>IF($C4="","",IF($E4="比率",ROUND($C4*設定!$B$4,0),ROUND($C4*0.5,0)))</f>
      </c>
      <c r="G4" s="5">
        <f>IF($C4="","",$C4-$F4)</f>
      </c>
    </row>
    <row r="5" spans="4:7" x14ac:dyDescent="0.25">
      <c r="F5" s="5">
        <f>IF($C5="","",IF($E5="比率",ROUND($C5*設定!$B$4,0),ROUND($C5*0.5,0)))</f>
      </c>
      <c r="G5" s="5">
        <f>IF($C5="","",$C5-$F5)</f>
      </c>
    </row>
    <row r="6" spans="4:7" x14ac:dyDescent="0.25">
      <c r="F6" s="5">
        <f>IF($C6="","",IF($E6="比率",ROUND($C6*設定!$B$4,0),ROUND($C6*0.5,0)))</f>
      </c>
      <c r="G6" s="5">
        <f>IF($C6="","",$C6-$F6)</f>
      </c>
    </row>
    <row r="7" spans="4:7" x14ac:dyDescent="0.25">
      <c r="F7" s="5">
        <f>IF($C7="","",IF($E7="比率",ROUND($C7*設定!$B$4,0),ROUND($C7*0.5,0)))</f>
      </c>
      <c r="G7" s="5">
        <f>IF($C7="","",$C7-$F7)</f>
      </c>
    </row>
    <row r="8" spans="4:7" x14ac:dyDescent="0.25">
      <c r="F8" s="5">
        <f>IF($C8="","",IF($E8="比率",ROUND($C8*設定!$B$4,0),ROUND($C8*0.5,0)))</f>
      </c>
      <c r="G8" s="5">
        <f>IF($C8="","",$C8-$F8)</f>
      </c>
    </row>
    <row r="9" spans="4:7" x14ac:dyDescent="0.25">
      <c r="F9" s="5">
        <f>IF($C9="","",IF($E9="比率",ROUND($C9*設定!$B$4,0),ROUND($C9*0.5,0)))</f>
      </c>
      <c r="G9" s="5">
        <f>IF($C9="","",$C9-$F9)</f>
      </c>
    </row>
    <row r="10" spans="4:7" x14ac:dyDescent="0.25">
      <c r="F10" s="5">
        <f>IF($C10="","",IF($E10="比率",ROUND($C10*設定!$B$4,0),ROUND($C10*0.5,0)))</f>
      </c>
      <c r="G10" s="5">
        <f>IF($C10="","",$C10-$F10)</f>
      </c>
    </row>
    <row r="11" spans="4:7" x14ac:dyDescent="0.25">
      <c r="F11" s="5">
        <f>IF($C11="","",IF($E11="比率",ROUND($C11*設定!$B$4,0),ROUND($C11*0.5,0)))</f>
      </c>
      <c r="G11" s="5">
        <f>IF($C11="","",$C11-$F11)</f>
      </c>
    </row>
    <row r="12" spans="4:7" x14ac:dyDescent="0.25">
      <c r="F12" s="5">
        <f>IF($C12="","",IF($E12="比率",ROUND($C12*設定!$B$4,0),ROUND($C12*0.5,0)))</f>
      </c>
      <c r="G12" s="5">
        <f>IF($C12="","",$C12-$F12)</f>
      </c>
    </row>
    <row r="13" spans="4:7" x14ac:dyDescent="0.25">
      <c r="F13" s="5">
        <f>IF($C13="","",IF($E13="比率",ROUND($C13*設定!$B$4,0),ROUND($C13*0.5,0)))</f>
      </c>
      <c r="G13" s="5">
        <f>IF($C13="","",$C13-$F13)</f>
      </c>
    </row>
    <row r="14" spans="4:7" x14ac:dyDescent="0.25">
      <c r="F14" s="5">
        <f>IF($C14="","",IF($E14="比率",ROUND($C14*設定!$B$4,0),ROUND($C14*0.5,0)))</f>
      </c>
      <c r="G14" s="5">
        <f>IF($C14="","",$C14-$F14)</f>
      </c>
    </row>
    <row r="15" spans="4:7" x14ac:dyDescent="0.25">
      <c r="F15" s="5">
        <f>IF($C15="","",IF($E15="比率",ROUND($C15*設定!$B$4,0),ROUND($C15*0.5,0)))</f>
      </c>
      <c r="G15" s="5">
        <f>IF($C15="","",$C15-$F15)</f>
      </c>
    </row>
    <row r="16" spans="4:7" x14ac:dyDescent="0.25">
      <c r="F16" s="5">
        <f>IF($C16="","",IF($E16="比率",ROUND($C16*設定!$B$4,0),ROUND($C16*0.5,0)))</f>
      </c>
      <c r="G16" s="5">
        <f>IF($C16="","",$C16-$F16)</f>
      </c>
    </row>
    <row r="17" spans="4:7" x14ac:dyDescent="0.25">
      <c r="F17" s="5">
        <f>IF($C17="","",IF($E17="比率",ROUND($C17*設定!$B$4,0),ROUND($C17*0.5,0)))</f>
      </c>
      <c r="G17" s="5">
        <f>IF($C17="","",$C17-$F17)</f>
      </c>
    </row>
    <row r="18" spans="4:7" x14ac:dyDescent="0.25">
      <c r="F18" s="5">
        <f>IF($C18="","",IF($E18="比率",ROUND($C18*設定!$B$4,0),ROUND($C18*0.5,0)))</f>
      </c>
      <c r="G18" s="5">
        <f>IF($C18="","",$C18-$F18)</f>
      </c>
    </row>
    <row r="19" spans="4:7" x14ac:dyDescent="0.25">
      <c r="F19" s="5">
        <f>IF($C19="","",IF($E19="比率",ROUND($C19*設定!$B$4,0),ROUND($C19*0.5,0)))</f>
      </c>
      <c r="G19" s="5">
        <f>IF($C19="","",$C19-$F19)</f>
      </c>
    </row>
    <row r="20" spans="4:7" x14ac:dyDescent="0.25">
      <c r="F20" s="5">
        <f>IF($C20="","",IF($E20="比率",ROUND($C20*設定!$B$4,0),ROUND($C20*0.5,0)))</f>
      </c>
      <c r="G20" s="5">
        <f>IF($C20="","",$C20-$F20)</f>
      </c>
    </row>
    <row r="21" spans="4:7" x14ac:dyDescent="0.25">
      <c r="F21" s="5">
        <f>IF($C21="","",IF($E21="比率",ROUND($C21*設定!$B$4,0),ROUND($C21*0.5,0)))</f>
      </c>
      <c r="G21" s="5">
        <f>IF($C21="","",$C21-$F21)</f>
      </c>
    </row>
    <row r="22" spans="4:7" x14ac:dyDescent="0.25">
      <c r="F22" s="5">
        <f>IF($C22="","",IF($E22="比率",ROUND($C22*設定!$B$4,0),ROUND($C22*0.5,0)))</f>
      </c>
      <c r="G22" s="5">
        <f>IF($C22="","",$C22-$F22)</f>
      </c>
    </row>
    <row r="23" spans="4:7" x14ac:dyDescent="0.25">
      <c r="F23" s="5">
        <f>IF($C23="","",IF($E23="比率",ROUND($C23*設定!$B$4,0),ROUND($C23*0.5,0)))</f>
      </c>
      <c r="G23" s="5">
        <f>IF($C23="","",$C23-$F23)</f>
      </c>
    </row>
    <row r="24" spans="4:7" x14ac:dyDescent="0.25">
      <c r="F24" s="5">
        <f>IF($C24="","",IF($E24="比率",ROUND($C24*設定!$B$4,0),ROUND($C24*0.5,0)))</f>
      </c>
      <c r="G24" s="5">
        <f>IF($C24="","",$C24-$F24)</f>
      </c>
    </row>
    <row r="25" spans="4:7" x14ac:dyDescent="0.25">
      <c r="F25" s="5">
        <f>IF($C25="","",IF($E25="比率",ROUND($C25*設定!$B$4,0),ROUND($C25*0.5,0)))</f>
      </c>
      <c r="G25" s="5">
        <f>IF($C25="","",$C25-$F25)</f>
      </c>
    </row>
    <row r="26" spans="4:7" x14ac:dyDescent="0.25">
      <c r="F26" s="5">
        <f>IF($C26="","",IF($E26="比率",ROUND($C26*設定!$B$4,0),ROUND($C26*0.5,0)))</f>
      </c>
      <c r="G26" s="5">
        <f>IF($C26="","",$C26-$F26)</f>
      </c>
    </row>
    <row r="27" spans="4:7" x14ac:dyDescent="0.25">
      <c r="F27" s="5">
        <f>IF($C27="","",IF($E27="比率",ROUND($C27*設定!$B$4,0),ROUND($C27*0.5,0)))</f>
      </c>
      <c r="G27" s="5">
        <f>IF($C27="","",$C27-$F27)</f>
      </c>
    </row>
    <row r="28" spans="4:7" x14ac:dyDescent="0.25">
      <c r="F28" s="5">
        <f>IF($C28="","",IF($E28="比率",ROUND($C28*設定!$B$4,0),ROUND($C28*0.5,0)))</f>
      </c>
      <c r="G28" s="5">
        <f>IF($C28="","",$C28-$F28)</f>
      </c>
    </row>
    <row r="29" spans="4:7" x14ac:dyDescent="0.25">
      <c r="F29" s="5">
        <f>IF($C29="","",IF($E29="比率",ROUND($C29*設定!$B$4,0),ROUND($C29*0.5,0)))</f>
      </c>
      <c r="G29" s="5">
        <f>IF($C29="","",$C29-$F29)</f>
      </c>
    </row>
    <row r="30" spans="4:7" x14ac:dyDescent="0.25">
      <c r="F30" s="5">
        <f>IF($C30="","",IF($E30="比率",ROUND($C30*設定!$B$4,0),ROUND($C30*0.5,0)))</f>
      </c>
      <c r="G30" s="5">
        <f>IF($C30="","",$C30-$F30)</f>
      </c>
    </row>
    <row r="31" spans="4:7" x14ac:dyDescent="0.25">
      <c r="F31" s="5">
        <f>IF($C31="","",IF($E31="比率",ROUND($C31*設定!$B$4,0),ROUND($C31*0.5,0)))</f>
      </c>
      <c r="G31" s="5">
        <f>IF($C31="","",$C31-$F31)</f>
      </c>
    </row>
    <row r="32" spans="4:7" x14ac:dyDescent="0.25">
      <c r="F32" s="5">
        <f>IF($C32="","",IF($E32="比率",ROUND($C32*設定!$B$4,0),ROUND($C32*0.5,0)))</f>
      </c>
      <c r="G32" s="5">
        <f>IF($C32="","",$C32-$F32)</f>
      </c>
    </row>
    <row r="33" spans="4:7" x14ac:dyDescent="0.25">
      <c r="F33" s="5">
        <f>IF($C33="","",IF($E33="比率",ROUND($C33*設定!$B$4,0),ROUND($C33*0.5,0)))</f>
      </c>
      <c r="G33" s="5">
        <f>IF($C33="","",$C33-$F33)</f>
      </c>
    </row>
    <row r="34" spans="4:7" x14ac:dyDescent="0.25">
      <c r="F34" s="5">
        <f>IF($C34="","",IF($E34="比率",ROUND($C34*設定!$B$4,0),ROUND($C34*0.5,0)))</f>
      </c>
      <c r="G34" s="5">
        <f>IF($C34="","",$C34-$F34)</f>
      </c>
    </row>
    <row r="35" spans="4:7" x14ac:dyDescent="0.25">
      <c r="F35" s="5">
        <f>IF($C35="","",IF($E35="比率",ROUND($C35*設定!$B$4,0),ROUND($C35*0.5,0)))</f>
      </c>
      <c r="G35" s="5">
        <f>IF($C35="","",$C35-$F35)</f>
      </c>
    </row>
    <row r="36" spans="4:7" x14ac:dyDescent="0.25">
      <c r="F36" s="5">
        <f>IF($C36="","",IF($E36="比率",ROUND($C36*設定!$B$4,0),ROUND($C36*0.5,0)))</f>
      </c>
      <c r="G36" s="5">
        <f>IF($C36="","",$C36-$F36)</f>
      </c>
    </row>
    <row r="37" spans="4:7" x14ac:dyDescent="0.25">
      <c r="F37" s="5">
        <f>IF($C37="","",IF($E37="比率",ROUND($C37*設定!$B$4,0),ROUND($C37*0.5,0)))</f>
      </c>
      <c r="G37" s="5">
        <f>IF($C37="","",$C37-$F37)</f>
      </c>
    </row>
    <row r="38" spans="4:7" x14ac:dyDescent="0.25">
      <c r="F38" s="5">
        <f>IF($C38="","",IF($E38="比率",ROUND($C38*設定!$B$4,0),ROUND($C38*0.5,0)))</f>
      </c>
      <c r="G38" s="5">
        <f>IF($C38="","",$C38-$F38)</f>
      </c>
    </row>
    <row r="39" spans="4:7" x14ac:dyDescent="0.25">
      <c r="F39" s="5">
        <f>IF($C39="","",IF($E39="比率",ROUND($C39*設定!$B$4,0),ROUND($C39*0.5,0)))</f>
      </c>
      <c r="G39" s="5">
        <f>IF($C39="","",$C39-$F39)</f>
      </c>
    </row>
    <row r="40" spans="4:7" x14ac:dyDescent="0.25">
      <c r="F40" s="5">
        <f>IF($C40="","",IF($E40="比率",ROUND($C40*設定!$B$4,0),ROUND($C40*0.5,0)))</f>
      </c>
      <c r="G40" s="5">
        <f>IF($C40="","",$C40-$F40)</f>
      </c>
    </row>
    <row r="41" spans="4:7" x14ac:dyDescent="0.25">
      <c r="F41" s="5">
        <f>IF($C41="","",IF($E41="比率",ROUND($C41*設定!$B$4,0),ROUND($C41*0.5,0)))</f>
      </c>
      <c r="G41" s="5">
        <f>IF($C41="","",$C41-$F41)</f>
      </c>
    </row>
    <row r="42" spans="4:7" x14ac:dyDescent="0.25">
      <c r="F42" s="5">
        <f>IF($C42="","",IF($E42="比率",ROUND($C42*設定!$B$4,0),ROUND($C42*0.5,0)))</f>
      </c>
      <c r="G42" s="5">
        <f>IF($C42="","",$C42-$F42)</f>
      </c>
    </row>
    <row r="43" spans="4:7" x14ac:dyDescent="0.25">
      <c r="F43" s="5">
        <f>IF($C43="","",IF($E43="比率",ROUND($C43*設定!$B$4,0),ROUND($C43*0.5,0)))</f>
      </c>
      <c r="G43" s="5">
        <f>IF($C43="","",$C43-$F43)</f>
      </c>
    </row>
    <row r="44" spans="4:7" x14ac:dyDescent="0.25">
      <c r="F44" s="5">
        <f>IF($C44="","",IF($E44="比率",ROUND($C44*設定!$B$4,0),ROUND($C44*0.5,0)))</f>
      </c>
      <c r="G44" s="5">
        <f>IF($C44="","",$C44-$F44)</f>
      </c>
    </row>
    <row r="45" spans="4:7" x14ac:dyDescent="0.25">
      <c r="F45" s="5">
        <f>IF($C45="","",IF($E45="比率",ROUND($C45*設定!$B$4,0),ROUND($C45*0.5,0)))</f>
      </c>
      <c r="G45" s="5">
        <f>IF($C45="","",$C45-$F45)</f>
      </c>
    </row>
    <row r="46" spans="4:7" x14ac:dyDescent="0.25">
      <c r="F46" s="5">
        <f>IF($C46="","",IF($E46="比率",ROUND($C46*設定!$B$4,0),ROUND($C46*0.5,0)))</f>
      </c>
      <c r="G46" s="5">
        <f>IF($C46="","",$C46-$F46)</f>
      </c>
    </row>
    <row r="47" spans="4:7" x14ac:dyDescent="0.25">
      <c r="F47" s="5">
        <f>IF($C47="","",IF($E47="比率",ROUND($C47*設定!$B$4,0),ROUND($C47*0.5,0)))</f>
      </c>
      <c r="G47" s="5">
        <f>IF($C47="","",$C47-$F47)</f>
      </c>
    </row>
    <row r="48" spans="4:7" x14ac:dyDescent="0.25">
      <c r="F48" s="5">
        <f>IF($C48="","",IF($E48="比率",ROUND($C48*設定!$B$4,0),ROUND($C48*0.5,0)))</f>
      </c>
      <c r="G48" s="5">
        <f>IF($C48="","",$C48-$F48)</f>
      </c>
    </row>
    <row r="49" spans="4:7" x14ac:dyDescent="0.25">
      <c r="F49" s="5">
        <f>IF($C49="","",IF($E49="比率",ROUND($C49*設定!$B$4,0),ROUND($C49*0.5,0)))</f>
      </c>
      <c r="G49" s="5">
        <f>IF($C49="","",$C49-$F49)</f>
      </c>
    </row>
    <row r="50" spans="4:7" x14ac:dyDescent="0.25">
      <c r="F50" s="5">
        <f>IF($C50="","",IF($E50="比率",ROUND($C50*設定!$B$4,0),ROUND($C50*0.5,0)))</f>
      </c>
      <c r="G50" s="5">
        <f>IF($C50="","",$C50-$F50)</f>
      </c>
    </row>
    <row r="51" spans="4:7" x14ac:dyDescent="0.25">
      <c r="F51" s="5">
        <f>IF($C51="","",IF($E51="比率",ROUND($C51*設定!$B$4,0),ROUND($C51*0.5,0)))</f>
      </c>
      <c r="G51" s="5">
        <f>IF($C51="","",$C51-$F51)</f>
      </c>
    </row>
    <row r="52" spans="4:7" x14ac:dyDescent="0.25">
      <c r="F52" s="5">
        <f>IF($C52="","",IF($E52="比率",ROUND($C52*設定!$B$4,0),ROUND($C52*0.5,0)))</f>
      </c>
      <c r="G52" s="5">
        <f>IF($C52="","",$C52-$F52)</f>
      </c>
    </row>
    <row r="53" spans="4:7" x14ac:dyDescent="0.25">
      <c r="F53" s="5">
        <f>IF($C53="","",IF($E53="比率",ROUND($C53*設定!$B$4,0),ROUND($C53*0.5,0)))</f>
      </c>
      <c r="G53" s="5">
        <f>IF($C53="","",$C53-$F53)</f>
      </c>
    </row>
    <row r="54" spans="4:7" x14ac:dyDescent="0.25">
      <c r="F54" s="5">
        <f>IF($C54="","",IF($E54="比率",ROUND($C54*設定!$B$4,0),ROUND($C54*0.5,0)))</f>
      </c>
      <c r="G54" s="5">
        <f>IF($C54="","",$C54-$F54)</f>
      </c>
    </row>
    <row r="55" spans="4:7" x14ac:dyDescent="0.25">
      <c r="F55" s="5">
        <f>IF($C55="","",IF($E55="比率",ROUND($C55*設定!$B$4,0),ROUND($C55*0.5,0)))</f>
      </c>
      <c r="G55" s="5">
        <f>IF($C55="","",$C55-$F55)</f>
      </c>
    </row>
    <row r="56" spans="4:7" x14ac:dyDescent="0.25">
      <c r="F56" s="5">
        <f>IF($C56="","",IF($E56="比率",ROUND($C56*設定!$B$4,0),ROUND($C56*0.5,0)))</f>
      </c>
      <c r="G56" s="5">
        <f>IF($C56="","",$C56-$F56)</f>
      </c>
    </row>
    <row r="57" spans="4:7" x14ac:dyDescent="0.25">
      <c r="F57" s="5">
        <f>IF($C57="","",IF($E57="比率",ROUND($C57*設定!$B$4,0),ROUND($C57*0.5,0)))</f>
      </c>
      <c r="G57" s="5">
        <f>IF($C57="","",$C57-$F57)</f>
      </c>
    </row>
    <row r="58" spans="4:7" x14ac:dyDescent="0.25">
      <c r="F58" s="5">
        <f>IF($C58="","",IF($E58="比率",ROUND($C58*設定!$B$4,0),ROUND($C58*0.5,0)))</f>
      </c>
      <c r="G58" s="5">
        <f>IF($C58="","",$C58-$F58)</f>
      </c>
    </row>
    <row r="59" spans="4:7" x14ac:dyDescent="0.25">
      <c r="F59" s="5">
        <f>IF($C59="","",IF($E59="比率",ROUND($C59*設定!$B$4,0),ROUND($C59*0.5,0)))</f>
      </c>
      <c r="G59" s="5">
        <f>IF($C59="","",$C59-$F59)</f>
      </c>
    </row>
    <row r="60" spans="4:7" x14ac:dyDescent="0.25">
      <c r="F60" s="5">
        <f>IF($C60="","",IF($E60="比率",ROUND($C60*設定!$B$4,0),ROUND($C60*0.5,0)))</f>
      </c>
      <c r="G60" s="5">
        <f>IF($C60="","",$C60-$F60)</f>
      </c>
    </row>
    <row r="61" spans="4:7" x14ac:dyDescent="0.25">
      <c r="F61" s="5">
        <f>IF($C61="","",IF($E61="比率",ROUND($C61*設定!$B$4,0),ROUND($C61*0.5,0)))</f>
      </c>
      <c r="G61" s="5">
        <f>IF($C61="","",$C61-$F61)</f>
      </c>
    </row>
    <row r="62" spans="4:7" x14ac:dyDescent="0.25">
      <c r="F62" s="5">
        <f>IF($C62="","",IF($E62="比率",ROUND($C62*設定!$B$4,0),ROUND($C62*0.5,0)))</f>
      </c>
      <c r="G62" s="5">
        <f>IF($C62="","",$C62-$F62)</f>
      </c>
    </row>
    <row r="63" spans="4:7" x14ac:dyDescent="0.25">
      <c r="F63" s="5">
        <f>IF($C63="","",IF($E63="比率",ROUND($C63*設定!$B$4,0),ROUND($C63*0.5,0)))</f>
      </c>
      <c r="G63" s="5">
        <f>IF($C63="","",$C63-$F63)</f>
      </c>
    </row>
    <row r="64" spans="4:7" x14ac:dyDescent="0.25">
      <c r="F64" s="5">
        <f>IF($C64="","",IF($E64="比率",ROUND($C64*設定!$B$4,0),ROUND($C64*0.5,0)))</f>
      </c>
      <c r="G64" s="5">
        <f>IF($C64="","",$C64-$F64)</f>
      </c>
    </row>
    <row r="65" spans="4:7" x14ac:dyDescent="0.25">
      <c r="F65" s="5">
        <f>IF($C65="","",IF($E65="比率",ROUND($C65*設定!$B$4,0),ROUND($C65*0.5,0)))</f>
      </c>
      <c r="G65" s="5">
        <f>IF($C65="","",$C65-$F65)</f>
      </c>
    </row>
    <row r="66" spans="4:7" x14ac:dyDescent="0.25">
      <c r="F66" s="5">
        <f>IF($C66="","",IF($E66="比率",ROUND($C66*設定!$B$4,0),ROUND($C66*0.5,0)))</f>
      </c>
      <c r="G66" s="5">
        <f>IF($C66="","",$C66-$F66)</f>
      </c>
    </row>
    <row r="67" spans="4:7" x14ac:dyDescent="0.25">
      <c r="F67" s="5">
        <f>IF($C67="","",IF($E67="比率",ROUND($C67*設定!$B$4,0),ROUND($C67*0.5,0)))</f>
      </c>
      <c r="G67" s="5">
        <f>IF($C67="","",$C67-$F67)</f>
      </c>
    </row>
    <row r="68" spans="4:7" x14ac:dyDescent="0.25">
      <c r="F68" s="5">
        <f>IF($C68="","",IF($E68="比率",ROUND($C68*設定!$B$4,0),ROUND($C68*0.5,0)))</f>
      </c>
      <c r="G68" s="5">
        <f>IF($C68="","",$C68-$F68)</f>
      </c>
    </row>
    <row r="69" spans="4:7" x14ac:dyDescent="0.25">
      <c r="F69" s="5">
        <f>IF($C69="","",IF($E69="比率",ROUND($C69*設定!$B$4,0),ROUND($C69*0.5,0)))</f>
      </c>
      <c r="G69" s="5">
        <f>IF($C69="","",$C69-$F69)</f>
      </c>
    </row>
    <row r="70" spans="4:7" x14ac:dyDescent="0.25">
      <c r="F70" s="5">
        <f>IF($C70="","",IF($E70="比率",ROUND($C70*設定!$B$4,0),ROUND($C70*0.5,0)))</f>
      </c>
      <c r="G70" s="5">
        <f>IF($C70="","",$C70-$F70)</f>
      </c>
    </row>
    <row r="71" spans="4:7" x14ac:dyDescent="0.25">
      <c r="F71" s="5">
        <f>IF($C71="","",IF($E71="比率",ROUND($C71*設定!$B$4,0),ROUND($C71*0.5,0)))</f>
      </c>
      <c r="G71" s="5">
        <f>IF($C71="","",$C71-$F71)</f>
      </c>
    </row>
    <row r="72" spans="4:7" x14ac:dyDescent="0.25">
      <c r="F72" s="5">
        <f>IF($C72="","",IF($E72="比率",ROUND($C72*設定!$B$4,0),ROUND($C72*0.5,0)))</f>
      </c>
      <c r="G72" s="5">
        <f>IF($C72="","",$C72-$F72)</f>
      </c>
    </row>
    <row r="73" spans="4:7" x14ac:dyDescent="0.25">
      <c r="F73" s="5">
        <f>IF($C73="","",IF($E73="比率",ROUND($C73*設定!$B$4,0),ROUND($C73*0.5,0)))</f>
      </c>
      <c r="G73" s="5">
        <f>IF($C73="","",$C73-$F73)</f>
      </c>
    </row>
    <row r="74" spans="4:7" x14ac:dyDescent="0.25">
      <c r="F74" s="5">
        <f>IF($C74="","",IF($E74="比率",ROUND($C74*設定!$B$4,0),ROUND($C74*0.5,0)))</f>
      </c>
      <c r="G74" s="5">
        <f>IF($C74="","",$C74-$F74)</f>
      </c>
    </row>
    <row r="75" spans="4:7" x14ac:dyDescent="0.25">
      <c r="F75" s="5">
        <f>IF($C75="","",IF($E75="比率",ROUND($C75*設定!$B$4,0),ROUND($C75*0.5,0)))</f>
      </c>
      <c r="G75" s="5">
        <f>IF($C75="","",$C75-$F75)</f>
      </c>
    </row>
    <row r="76" spans="4:7" x14ac:dyDescent="0.25">
      <c r="F76" s="5">
        <f>IF($C76="","",IF($E76="比率",ROUND($C76*設定!$B$4,0),ROUND($C76*0.5,0)))</f>
      </c>
      <c r="G76" s="5">
        <f>IF($C76="","",$C76-$F76)</f>
      </c>
    </row>
    <row r="77" spans="4:7" x14ac:dyDescent="0.25">
      <c r="F77" s="5">
        <f>IF($C77="","",IF($E77="比率",ROUND($C77*設定!$B$4,0),ROUND($C77*0.5,0)))</f>
      </c>
      <c r="G77" s="5">
        <f>IF($C77="","",$C77-$F77)</f>
      </c>
    </row>
    <row r="78" spans="4:7" x14ac:dyDescent="0.25">
      <c r="F78" s="5">
        <f>IF($C78="","",IF($E78="比率",ROUND($C78*設定!$B$4,0),ROUND($C78*0.5,0)))</f>
      </c>
      <c r="G78" s="5">
        <f>IF($C78="","",$C78-$F78)</f>
      </c>
    </row>
    <row r="79" spans="4:7" x14ac:dyDescent="0.25">
      <c r="F79" s="5">
        <f>IF($C79="","",IF($E79="比率",ROUND($C79*設定!$B$4,0),ROUND($C79*0.5,0)))</f>
      </c>
      <c r="G79" s="5">
        <f>IF($C79="","",$C79-$F79)</f>
      </c>
    </row>
    <row r="80" spans="4:7" x14ac:dyDescent="0.25">
      <c r="F80" s="5">
        <f>IF($C80="","",IF($E80="比率",ROUND($C80*設定!$B$4,0),ROUND($C80*0.5,0)))</f>
      </c>
      <c r="G80" s="5">
        <f>IF($C80="","",$C80-$F80)</f>
      </c>
    </row>
    <row r="81" spans="4:7" x14ac:dyDescent="0.25">
      <c r="F81" s="5">
        <f>IF($C81="","",IF($E81="比率",ROUND($C81*設定!$B$4,0),ROUND($C81*0.5,0)))</f>
      </c>
      <c r="G81" s="5">
        <f>IF($C81="","",$C81-$F81)</f>
      </c>
    </row>
    <row r="82" spans="4:7" x14ac:dyDescent="0.25">
      <c r="F82" s="5">
        <f>IF($C82="","",IF($E82="比率",ROUND($C82*設定!$B$4,0),ROUND($C82*0.5,0)))</f>
      </c>
      <c r="G82" s="5">
        <f>IF($C82="","",$C82-$F82)</f>
      </c>
    </row>
    <row r="83" spans="4:7" x14ac:dyDescent="0.25">
      <c r="F83" s="5">
        <f>IF($C83="","",IF($E83="比率",ROUND($C83*設定!$B$4,0),ROUND($C83*0.5,0)))</f>
      </c>
      <c r="G83" s="5">
        <f>IF($C83="","",$C83-$F83)</f>
      </c>
    </row>
    <row r="84" spans="4:7" x14ac:dyDescent="0.25">
      <c r="F84" s="5">
        <f>IF($C84="","",IF($E84="比率",ROUND($C84*設定!$B$4,0),ROUND($C84*0.5,0)))</f>
      </c>
      <c r="G84" s="5">
        <f>IF($C84="","",$C84-$F84)</f>
      </c>
    </row>
    <row r="85" spans="4:7" x14ac:dyDescent="0.25">
      <c r="F85" s="5">
        <f>IF($C85="","",IF($E85="比率",ROUND($C85*設定!$B$4,0),ROUND($C85*0.5,0)))</f>
      </c>
      <c r="G85" s="5">
        <f>IF($C85="","",$C85-$F85)</f>
      </c>
    </row>
    <row r="86" spans="4:7" x14ac:dyDescent="0.25">
      <c r="F86" s="5">
        <f>IF($C86="","",IF($E86="比率",ROUND($C86*設定!$B$4,0),ROUND($C86*0.5,0)))</f>
      </c>
      <c r="G86" s="5">
        <f>IF($C86="","",$C86-$F86)</f>
      </c>
    </row>
    <row r="87" spans="4:7" x14ac:dyDescent="0.25">
      <c r="F87" s="5">
        <f>IF($C87="","",IF($E87="比率",ROUND($C87*設定!$B$4,0),ROUND($C87*0.5,0)))</f>
      </c>
      <c r="G87" s="5">
        <f>IF($C87="","",$C87-$F87)</f>
      </c>
    </row>
    <row r="88" spans="4:7" x14ac:dyDescent="0.25">
      <c r="F88" s="5">
        <f>IF($C88="","",IF($E88="比率",ROUND($C88*設定!$B$4,0),ROUND($C88*0.5,0)))</f>
      </c>
      <c r="G88" s="5">
        <f>IF($C88="","",$C88-$F88)</f>
      </c>
    </row>
    <row r="89" spans="4:7" x14ac:dyDescent="0.25">
      <c r="F89" s="5">
        <f>IF($C89="","",IF($E89="比率",ROUND($C89*設定!$B$4,0),ROUND($C89*0.5,0)))</f>
      </c>
      <c r="G89" s="5">
        <f>IF($C89="","",$C89-$F89)</f>
      </c>
    </row>
    <row r="90" spans="4:7" x14ac:dyDescent="0.25">
      <c r="F90" s="5">
        <f>IF($C90="","",IF($E90="比率",ROUND($C90*設定!$B$4,0),ROUND($C90*0.5,0)))</f>
      </c>
      <c r="G90" s="5">
        <f>IF($C90="","",$C90-$F90)</f>
      </c>
    </row>
    <row r="91" spans="4:7" x14ac:dyDescent="0.25">
      <c r="F91" s="5">
        <f>IF($C91="","",IF($E91="比率",ROUND($C91*設定!$B$4,0),ROUND($C91*0.5,0)))</f>
      </c>
      <c r="G91" s="5">
        <f>IF($C91="","",$C91-$F91)</f>
      </c>
    </row>
    <row r="92" spans="4:7" x14ac:dyDescent="0.25">
      <c r="F92" s="5">
        <f>IF($C92="","",IF($E92="比率",ROUND($C92*設定!$B$4,0),ROUND($C92*0.5,0)))</f>
      </c>
      <c r="G92" s="5">
        <f>IF($C92="","",$C92-$F92)</f>
      </c>
    </row>
    <row r="93" spans="4:7" x14ac:dyDescent="0.25">
      <c r="F93" s="5">
        <f>IF($C93="","",IF($E93="比率",ROUND($C93*設定!$B$4,0),ROUND($C93*0.5,0)))</f>
      </c>
      <c r="G93" s="5">
        <f>IF($C93="","",$C93-$F93)</f>
      </c>
    </row>
    <row r="94" spans="4:7" x14ac:dyDescent="0.25">
      <c r="F94" s="5">
        <f>IF($C94="","",IF($E94="比率",ROUND($C94*設定!$B$4,0),ROUND($C94*0.5,0)))</f>
      </c>
      <c r="G94" s="5">
        <f>IF($C94="","",$C94-$F94)</f>
      </c>
    </row>
    <row r="95" spans="4:7" x14ac:dyDescent="0.25">
      <c r="F95" s="5">
        <f>IF($C95="","",IF($E95="比率",ROUND($C95*設定!$B$4,0),ROUND($C95*0.5,0)))</f>
      </c>
      <c r="G95" s="5">
        <f>IF($C95="","",$C95-$F95)</f>
      </c>
    </row>
    <row r="96" spans="4:7" x14ac:dyDescent="0.25">
      <c r="F96" s="5">
        <f>IF($C96="","",IF($E96="比率",ROUND($C96*設定!$B$4,0),ROUND($C96*0.5,0)))</f>
      </c>
      <c r="G96" s="5">
        <f>IF($C96="","",$C96-$F96)</f>
      </c>
    </row>
    <row r="97" spans="4:7" x14ac:dyDescent="0.25">
      <c r="F97" s="5">
        <f>IF($C97="","",IF($E97="比率",ROUND($C97*設定!$B$4,0),ROUND($C97*0.5,0)))</f>
      </c>
      <c r="G97" s="5">
        <f>IF($C97="","",$C97-$F97)</f>
      </c>
    </row>
    <row r="98" spans="4:7" x14ac:dyDescent="0.25">
      <c r="F98" s="5">
        <f>IF($C98="","",IF($E98="比率",ROUND($C98*設定!$B$4,0),ROUND($C98*0.5,0)))</f>
      </c>
      <c r="G98" s="5">
        <f>IF($C98="","",$C98-$F98)</f>
      </c>
    </row>
    <row r="99" spans="4:7" x14ac:dyDescent="0.25">
      <c r="F99" s="5">
        <f>IF($C99="","",IF($E99="比率",ROUND($C99*設定!$B$4,0),ROUND($C99*0.5,0)))</f>
      </c>
      <c r="G99" s="5">
        <f>IF($C99="","",$C99-$F99)</f>
      </c>
    </row>
    <row r="100" spans="4:7" x14ac:dyDescent="0.25">
      <c r="F100" s="5">
        <f>IF($C100="","",IF($E100="比率",ROUND($C100*設定!$B$4,0),ROUND($C100*0.5,0)))</f>
      </c>
      <c r="G100" s="5">
        <f>IF($C100="","",$C100-$F100)</f>
      </c>
    </row>
    <row r="101" spans="4:7" x14ac:dyDescent="0.25">
      <c r="F101" s="5">
        <f>IF($C101="","",IF($E101="比率",ROUND($C101*設定!$B$4,0),ROUND($C101*0.5,0)))</f>
      </c>
      <c r="G101" s="5">
        <f>IF($C101="","",$C101-$F101)</f>
      </c>
    </row>
    <row r="102" spans="4:7" x14ac:dyDescent="0.25">
      <c r="F102" s="5">
        <f>IF($C102="","",IF($E102="比率",ROUND($C102*設定!$B$4,0),ROUND($C102*0.5,0)))</f>
      </c>
      <c r="G102" s="5">
        <f>IF($C102="","",$C102-$F102)</f>
      </c>
    </row>
    <row r="103" spans="4:7" x14ac:dyDescent="0.25">
      <c r="F103" s="5">
        <f>IF($C103="","",IF($E103="比率",ROUND($C103*設定!$B$4,0),ROUND($C103*0.5,0)))</f>
      </c>
      <c r="G103" s="5">
        <f>IF($C103="","",$C103-$F103)</f>
      </c>
    </row>
    <row r="104" spans="4:7" x14ac:dyDescent="0.25">
      <c r="F104" s="5">
        <f>IF($C104="","",IF($E104="比率",ROUND($C104*設定!$B$4,0),ROUND($C104*0.5,0)))</f>
      </c>
      <c r="G104" s="5">
        <f>IF($C104="","",$C104-$F104)</f>
      </c>
    </row>
    <row r="105" spans="4:7" x14ac:dyDescent="0.25">
      <c r="F105" s="5">
        <f>IF($C105="","",IF($E105="比率",ROUND($C105*設定!$B$4,0),ROUND($C105*0.5,0)))</f>
      </c>
      <c r="G105" s="5">
        <f>IF($C105="","",$C105-$F105)</f>
      </c>
    </row>
    <row r="106" spans="4:7" x14ac:dyDescent="0.25">
      <c r="F106" s="5">
        <f>IF($C106="","",IF($E106="比率",ROUND($C106*設定!$B$4,0),ROUND($C106*0.5,0)))</f>
      </c>
      <c r="G106" s="5">
        <f>IF($C106="","",$C106-$F106)</f>
      </c>
    </row>
    <row r="107" spans="4:7" x14ac:dyDescent="0.25">
      <c r="F107" s="5">
        <f>IF($C107="","",IF($E107="比率",ROUND($C107*設定!$B$4,0),ROUND($C107*0.5,0)))</f>
      </c>
      <c r="G107" s="5">
        <f>IF($C107="","",$C107-$F107)</f>
      </c>
    </row>
    <row r="108" spans="4:7" x14ac:dyDescent="0.25">
      <c r="F108" s="5">
        <f>IF($C108="","",IF($E108="比率",ROUND($C108*設定!$B$4,0),ROUND($C108*0.5,0)))</f>
      </c>
      <c r="G108" s="5">
        <f>IF($C108="","",$C108-$F108)</f>
      </c>
    </row>
    <row r="109" spans="4:7" x14ac:dyDescent="0.25">
      <c r="F109" s="5">
        <f>IF($C109="","",IF($E109="比率",ROUND($C109*設定!$B$4,0),ROUND($C109*0.5,0)))</f>
      </c>
      <c r="G109" s="5">
        <f>IF($C109="","",$C109-$F109)</f>
      </c>
    </row>
    <row r="110" spans="4:7" x14ac:dyDescent="0.25">
      <c r="F110" s="5">
        <f>IF($C110="","",IF($E110="比率",ROUND($C110*設定!$B$4,0),ROUND($C110*0.5,0)))</f>
      </c>
      <c r="G110" s="5">
        <f>IF($C110="","",$C110-$F110)</f>
      </c>
    </row>
    <row r="111" spans="4:7" x14ac:dyDescent="0.25">
      <c r="F111" s="5">
        <f>IF($C111="","",IF($E111="比率",ROUND($C111*設定!$B$4,0),ROUND($C111*0.5,0)))</f>
      </c>
      <c r="G111" s="5">
        <f>IF($C111="","",$C111-$F111)</f>
      </c>
    </row>
    <row r="112" spans="4:7" x14ac:dyDescent="0.25">
      <c r="F112" s="5">
        <f>IF($C112="","",IF($E112="比率",ROUND($C112*設定!$B$4,0),ROUND($C112*0.5,0)))</f>
      </c>
      <c r="G112" s="5">
        <f>IF($C112="","",$C112-$F112)</f>
      </c>
    </row>
    <row r="113" spans="4:7" x14ac:dyDescent="0.25">
      <c r="F113" s="5">
        <f>IF($C113="","",IF($E113="比率",ROUND($C113*設定!$B$4,0),ROUND($C113*0.5,0)))</f>
      </c>
      <c r="G113" s="5">
        <f>IF($C113="","",$C113-$F113)</f>
      </c>
    </row>
    <row r="114" spans="4:7" x14ac:dyDescent="0.25">
      <c r="F114" s="5">
        <f>IF($C114="","",IF($E114="比率",ROUND($C114*設定!$B$4,0),ROUND($C114*0.5,0)))</f>
      </c>
      <c r="G114" s="5">
        <f>IF($C114="","",$C114-$F114)</f>
      </c>
    </row>
    <row r="115" spans="4:7" x14ac:dyDescent="0.25">
      <c r="F115" s="5">
        <f>IF($C115="","",IF($E115="比率",ROUND($C115*設定!$B$4,0),ROUND($C115*0.5,0)))</f>
      </c>
      <c r="G115" s="5">
        <f>IF($C115="","",$C115-$F115)</f>
      </c>
    </row>
    <row r="116" spans="4:7" x14ac:dyDescent="0.25">
      <c r="F116" s="5">
        <f>IF($C116="","",IF($E116="比率",ROUND($C116*設定!$B$4,0),ROUND($C116*0.5,0)))</f>
      </c>
      <c r="G116" s="5">
        <f>IF($C116="","",$C116-$F116)</f>
      </c>
    </row>
    <row r="117" spans="4:7" x14ac:dyDescent="0.25">
      <c r="F117" s="5">
        <f>IF($C117="","",IF($E117="比率",ROUND($C117*設定!$B$4,0),ROUND($C117*0.5,0)))</f>
      </c>
      <c r="G117" s="5">
        <f>IF($C117="","",$C117-$F117)</f>
      </c>
    </row>
    <row r="118" spans="4:7" x14ac:dyDescent="0.25">
      <c r="F118" s="5">
        <f>IF($C118="","",IF($E118="比率",ROUND($C118*設定!$B$4,0),ROUND($C118*0.5,0)))</f>
      </c>
      <c r="G118" s="5">
        <f>IF($C118="","",$C118-$F118)</f>
      </c>
    </row>
    <row r="119" spans="4:7" x14ac:dyDescent="0.25">
      <c r="F119" s="5">
        <f>IF($C119="","",IF($E119="比率",ROUND($C119*設定!$B$4,0),ROUND($C119*0.5,0)))</f>
      </c>
      <c r="G119" s="5">
        <f>IF($C119="","",$C119-$F119)</f>
      </c>
    </row>
    <row r="120" spans="4:7" x14ac:dyDescent="0.25">
      <c r="F120" s="5">
        <f>IF($C120="","",IF($E120="比率",ROUND($C120*設定!$B$4,0),ROUND($C120*0.5,0)))</f>
      </c>
      <c r="G120" s="5">
        <f>IF($C120="","",$C120-$F120)</f>
      </c>
    </row>
    <row r="121" spans="4:7" x14ac:dyDescent="0.25">
      <c r="F121" s="5">
        <f>IF($C121="","",IF($E121="比率",ROUND($C121*設定!$B$4,0),ROUND($C121*0.5,0)))</f>
      </c>
      <c r="G121" s="5">
        <f>IF($C121="","",$C121-$F121)</f>
      </c>
    </row>
    <row r="122" spans="4:7" x14ac:dyDescent="0.25">
      <c r="F122" s="5">
        <f>IF($C122="","",IF($E122="比率",ROUND($C122*設定!$B$4,0),ROUND($C122*0.5,0)))</f>
      </c>
      <c r="G122" s="5">
        <f>IF($C122="","",$C122-$F122)</f>
      </c>
    </row>
    <row r="123" spans="4:7" x14ac:dyDescent="0.25">
      <c r="F123" s="5">
        <f>IF($C123="","",IF($E123="比率",ROUND($C123*設定!$B$4,0),ROUND($C123*0.5,0)))</f>
      </c>
      <c r="G123" s="5">
        <f>IF($C123="","",$C123-$F123)</f>
      </c>
    </row>
    <row r="124" spans="4:7" x14ac:dyDescent="0.25">
      <c r="F124" s="5">
        <f>IF($C124="","",IF($E124="比率",ROUND($C124*設定!$B$4,0),ROUND($C124*0.5,0)))</f>
      </c>
      <c r="G124" s="5">
        <f>IF($C124="","",$C124-$F124)</f>
      </c>
    </row>
    <row r="125" spans="4:7" x14ac:dyDescent="0.25">
      <c r="F125" s="5">
        <f>IF($C125="","",IF($E125="比率",ROUND($C125*設定!$B$4,0),ROUND($C125*0.5,0)))</f>
      </c>
      <c r="G125" s="5">
        <f>IF($C125="","",$C125-$F125)</f>
      </c>
    </row>
    <row r="126" spans="4:7" x14ac:dyDescent="0.25">
      <c r="F126" s="5">
        <f>IF($C126="","",IF($E126="比率",ROUND($C126*設定!$B$4,0),ROUND($C126*0.5,0)))</f>
      </c>
      <c r="G126" s="5">
        <f>IF($C126="","",$C126-$F126)</f>
      </c>
    </row>
    <row r="127" spans="4:7" x14ac:dyDescent="0.25">
      <c r="F127" s="5">
        <f>IF($C127="","",IF($E127="比率",ROUND($C127*設定!$B$4,0),ROUND($C127*0.5,0)))</f>
      </c>
      <c r="G127" s="5">
        <f>IF($C127="","",$C127-$F127)</f>
      </c>
    </row>
    <row r="128" spans="4:7" x14ac:dyDescent="0.25">
      <c r="F128" s="5">
        <f>IF($C128="","",IF($E128="比率",ROUND($C128*設定!$B$4,0),ROUND($C128*0.5,0)))</f>
      </c>
      <c r="G128" s="5">
        <f>IF($C128="","",$C128-$F128)</f>
      </c>
    </row>
    <row r="129" spans="4:7" x14ac:dyDescent="0.25">
      <c r="F129" s="5">
        <f>IF($C129="","",IF($E129="比率",ROUND($C129*設定!$B$4,0),ROUND($C129*0.5,0)))</f>
      </c>
      <c r="G129" s="5">
        <f>IF($C129="","",$C129-$F129)</f>
      </c>
    </row>
    <row r="130" spans="4:7" x14ac:dyDescent="0.25">
      <c r="F130" s="5">
        <f>IF($C130="","",IF($E130="比率",ROUND($C130*設定!$B$4,0),ROUND($C130*0.5,0)))</f>
      </c>
      <c r="G130" s="5">
        <f>IF($C130="","",$C130-$F130)</f>
      </c>
    </row>
    <row r="131" spans="4:7" x14ac:dyDescent="0.25">
      <c r="F131" s="5">
        <f>IF($C131="","",IF($E131="比率",ROUND($C131*設定!$B$4,0),ROUND($C131*0.5,0)))</f>
      </c>
      <c r="G131" s="5">
        <f>IF($C131="","",$C131-$F131)</f>
      </c>
    </row>
    <row r="132" spans="4:7" x14ac:dyDescent="0.25">
      <c r="F132" s="5">
        <f>IF($C132="","",IF($E132="比率",ROUND($C132*設定!$B$4,0),ROUND($C132*0.5,0)))</f>
      </c>
      <c r="G132" s="5">
        <f>IF($C132="","",$C132-$F132)</f>
      </c>
    </row>
    <row r="133" spans="4:7" x14ac:dyDescent="0.25">
      <c r="F133" s="5">
        <f>IF($C133="","",IF($E133="比率",ROUND($C133*設定!$B$4,0),ROUND($C133*0.5,0)))</f>
      </c>
      <c r="G133" s="5">
        <f>IF($C133="","",$C133-$F133)</f>
      </c>
    </row>
    <row r="134" spans="4:7" x14ac:dyDescent="0.25">
      <c r="F134" s="5">
        <f>IF($C134="","",IF($E134="比率",ROUND($C134*設定!$B$4,0),ROUND($C134*0.5,0)))</f>
      </c>
      <c r="G134" s="5">
        <f>IF($C134="","",$C134-$F134)</f>
      </c>
    </row>
    <row r="135" spans="4:7" x14ac:dyDescent="0.25">
      <c r="F135" s="5">
        <f>IF($C135="","",IF($E135="比率",ROUND($C135*設定!$B$4,0),ROUND($C135*0.5,0)))</f>
      </c>
      <c r="G135" s="5">
        <f>IF($C135="","",$C135-$F135)</f>
      </c>
    </row>
    <row r="136" spans="4:7" x14ac:dyDescent="0.25">
      <c r="F136" s="5">
        <f>IF($C136="","",IF($E136="比率",ROUND($C136*設定!$B$4,0),ROUND($C136*0.5,0)))</f>
      </c>
      <c r="G136" s="5">
        <f>IF($C136="","",$C136-$F136)</f>
      </c>
    </row>
    <row r="137" spans="4:7" x14ac:dyDescent="0.25">
      <c r="F137" s="5">
        <f>IF($C137="","",IF($E137="比率",ROUND($C137*設定!$B$4,0),ROUND($C137*0.5,0)))</f>
      </c>
      <c r="G137" s="5">
        <f>IF($C137="","",$C137-$F137)</f>
      </c>
    </row>
    <row r="138" spans="4:7" x14ac:dyDescent="0.25">
      <c r="F138" s="5">
        <f>IF($C138="","",IF($E138="比率",ROUND($C138*設定!$B$4,0),ROUND($C138*0.5,0)))</f>
      </c>
      <c r="G138" s="5">
        <f>IF($C138="","",$C138-$F138)</f>
      </c>
    </row>
    <row r="139" spans="4:7" x14ac:dyDescent="0.25">
      <c r="F139" s="5">
        <f>IF($C139="","",IF($E139="比率",ROUND($C139*設定!$B$4,0),ROUND($C139*0.5,0)))</f>
      </c>
      <c r="G139" s="5">
        <f>IF($C139="","",$C139-$F139)</f>
      </c>
    </row>
    <row r="140" spans="4:7" x14ac:dyDescent="0.25">
      <c r="F140" s="5">
        <f>IF($C140="","",IF($E140="比率",ROUND($C140*設定!$B$4,0),ROUND($C140*0.5,0)))</f>
      </c>
      <c r="G140" s="5">
        <f>IF($C140="","",$C140-$F140)</f>
      </c>
    </row>
    <row r="141" spans="4:7" x14ac:dyDescent="0.25">
      <c r="F141" s="5">
        <f>IF($C141="","",IF($E141="比率",ROUND($C141*設定!$B$4,0),ROUND($C141*0.5,0)))</f>
      </c>
      <c r="G141" s="5">
        <f>IF($C141="","",$C141-$F141)</f>
      </c>
    </row>
    <row r="142" spans="4:7" x14ac:dyDescent="0.25">
      <c r="F142" s="5">
        <f>IF($C142="","",IF($E142="比率",ROUND($C142*設定!$B$4,0),ROUND($C142*0.5,0)))</f>
      </c>
      <c r="G142" s="5">
        <f>IF($C142="","",$C142-$F142)</f>
      </c>
    </row>
    <row r="143" spans="4:7" x14ac:dyDescent="0.25">
      <c r="F143" s="5">
        <f>IF($C143="","",IF($E143="比率",ROUND($C143*設定!$B$4,0),ROUND($C143*0.5,0)))</f>
      </c>
      <c r="G143" s="5">
        <f>IF($C143="","",$C143-$F143)</f>
      </c>
    </row>
    <row r="144" spans="4:7" x14ac:dyDescent="0.25">
      <c r="F144" s="5">
        <f>IF($C144="","",IF($E144="比率",ROUND($C144*設定!$B$4,0),ROUND($C144*0.5,0)))</f>
      </c>
      <c r="G144" s="5">
        <f>IF($C144="","",$C144-$F144)</f>
      </c>
    </row>
    <row r="145" spans="4:7" x14ac:dyDescent="0.25">
      <c r="F145" s="5">
        <f>IF($C145="","",IF($E145="比率",ROUND($C145*設定!$B$4,0),ROUND($C145*0.5,0)))</f>
      </c>
      <c r="G145" s="5">
        <f>IF($C145="","",$C145-$F145)</f>
      </c>
    </row>
    <row r="146" spans="4:7" x14ac:dyDescent="0.25">
      <c r="F146" s="5">
        <f>IF($C146="","",IF($E146="比率",ROUND($C146*設定!$B$4,0),ROUND($C146*0.5,0)))</f>
      </c>
      <c r="G146" s="5">
        <f>IF($C146="","",$C146-$F146)</f>
      </c>
    </row>
    <row r="147" spans="4:7" x14ac:dyDescent="0.25">
      <c r="F147" s="5">
        <f>IF($C147="","",IF($E147="比率",ROUND($C147*設定!$B$4,0),ROUND($C147*0.5,0)))</f>
      </c>
      <c r="G147" s="5">
        <f>IF($C147="","",$C147-$F147)</f>
      </c>
    </row>
    <row r="148" spans="4:7" x14ac:dyDescent="0.25">
      <c r="F148" s="5">
        <f>IF($C148="","",IF($E148="比率",ROUND($C148*設定!$B$4,0),ROUND($C148*0.5,0)))</f>
      </c>
      <c r="G148" s="5">
        <f>IF($C148="","",$C148-$F148)</f>
      </c>
    </row>
    <row r="149" spans="4:7" x14ac:dyDescent="0.25">
      <c r="F149" s="5">
        <f>IF($C149="","",IF($E149="比率",ROUND($C149*設定!$B$4,0),ROUND($C149*0.5,0)))</f>
      </c>
      <c r="G149" s="5">
        <f>IF($C149="","",$C149-$F149)</f>
      </c>
    </row>
    <row r="150" spans="4:7" x14ac:dyDescent="0.25">
      <c r="F150" s="5">
        <f>IF($C150="","",IF($E150="比率",ROUND($C150*設定!$B$4,0),ROUND($C150*0.5,0)))</f>
      </c>
      <c r="G150" s="5">
        <f>IF($C150="","",$C150-$F150)</f>
      </c>
    </row>
    <row r="151" spans="4:7" x14ac:dyDescent="0.25">
      <c r="F151" s="5">
        <f>IF($C151="","",IF($E151="比率",ROUND($C151*設定!$B$4,0),ROUND($C151*0.5,0)))</f>
      </c>
      <c r="G151" s="5">
        <f>IF($C151="","",$C151-$F151)</f>
      </c>
    </row>
    <row r="152" spans="4:7" x14ac:dyDescent="0.25">
      <c r="F152" s="5">
        <f>IF($C152="","",IF($E152="比率",ROUND($C152*設定!$B$4,0),ROUND($C152*0.5,0)))</f>
      </c>
      <c r="G152" s="5">
        <f>IF($C152="","",$C152-$F152)</f>
      </c>
    </row>
    <row r="153" spans="4:7" x14ac:dyDescent="0.25">
      <c r="F153" s="5">
        <f>IF($C153="","",IF($E153="比率",ROUND($C153*設定!$B$4,0),ROUND($C153*0.5,0)))</f>
      </c>
      <c r="G153" s="5">
        <f>IF($C153="","",$C153-$F153)</f>
      </c>
    </row>
    <row r="154" spans="4:7" x14ac:dyDescent="0.25">
      <c r="F154" s="5">
        <f>IF($C154="","",IF($E154="比率",ROUND($C154*設定!$B$4,0),ROUND($C154*0.5,0)))</f>
      </c>
      <c r="G154" s="5">
        <f>IF($C154="","",$C154-$F154)</f>
      </c>
    </row>
    <row r="155" spans="4:7" x14ac:dyDescent="0.25">
      <c r="F155" s="5">
        <f>IF($C155="","",IF($E155="比率",ROUND($C155*設定!$B$4,0),ROUND($C155*0.5,0)))</f>
      </c>
      <c r="G155" s="5">
        <f>IF($C155="","",$C155-$F155)</f>
      </c>
    </row>
    <row r="156" spans="4:7" x14ac:dyDescent="0.25">
      <c r="F156" s="5">
        <f>IF($C156="","",IF($E156="比率",ROUND($C156*設定!$B$4,0),ROUND($C156*0.5,0)))</f>
      </c>
      <c r="G156" s="5">
        <f>IF($C156="","",$C156-$F156)</f>
      </c>
    </row>
    <row r="157" spans="4:7" x14ac:dyDescent="0.25">
      <c r="F157" s="5">
        <f>IF($C157="","",IF($E157="比率",ROUND($C157*設定!$B$4,0),ROUND($C157*0.5,0)))</f>
      </c>
      <c r="G157" s="5">
        <f>IF($C157="","",$C157-$F157)</f>
      </c>
    </row>
    <row r="158" spans="4:7" x14ac:dyDescent="0.25">
      <c r="F158" s="5">
        <f>IF($C158="","",IF($E158="比率",ROUND($C158*設定!$B$4,0),ROUND($C158*0.5,0)))</f>
      </c>
      <c r="G158" s="5">
        <f>IF($C158="","",$C158-$F158)</f>
      </c>
    </row>
    <row r="159" spans="4:7" x14ac:dyDescent="0.25">
      <c r="F159" s="5">
        <f>IF($C159="","",IF($E159="比率",ROUND($C159*設定!$B$4,0),ROUND($C159*0.5,0)))</f>
      </c>
      <c r="G159" s="5">
        <f>IF($C159="","",$C159-$F159)</f>
      </c>
    </row>
    <row r="160" spans="4:7" x14ac:dyDescent="0.25">
      <c r="F160" s="5">
        <f>IF($C160="","",IF($E160="比率",ROUND($C160*設定!$B$4,0),ROUND($C160*0.5,0)))</f>
      </c>
      <c r="G160" s="5">
        <f>IF($C160="","",$C160-$F160)</f>
      </c>
    </row>
    <row r="161" spans="4:7" x14ac:dyDescent="0.25">
      <c r="F161" s="5">
        <f>IF($C161="","",IF($E161="比率",ROUND($C161*設定!$B$4,0),ROUND($C161*0.5,0)))</f>
      </c>
      <c r="G161" s="5">
        <f>IF($C161="","",$C161-$F161)</f>
      </c>
    </row>
    <row r="162" spans="4:7" x14ac:dyDescent="0.25">
      <c r="F162" s="5">
        <f>IF($C162="","",IF($E162="比率",ROUND($C162*設定!$B$4,0),ROUND($C162*0.5,0)))</f>
      </c>
      <c r="G162" s="5">
        <f>IF($C162="","",$C162-$F162)</f>
      </c>
    </row>
    <row r="163" spans="4:7" x14ac:dyDescent="0.25">
      <c r="F163" s="5">
        <f>IF($C163="","",IF($E163="比率",ROUND($C163*設定!$B$4,0),ROUND($C163*0.5,0)))</f>
      </c>
      <c r="G163" s="5">
        <f>IF($C163="","",$C163-$F163)</f>
      </c>
    </row>
    <row r="164" spans="4:7" x14ac:dyDescent="0.25">
      <c r="F164" s="5">
        <f>IF($C164="","",IF($E164="比率",ROUND($C164*設定!$B$4,0),ROUND($C164*0.5,0)))</f>
      </c>
      <c r="G164" s="5">
        <f>IF($C164="","",$C164-$F164)</f>
      </c>
    </row>
    <row r="165" spans="4:7" x14ac:dyDescent="0.25">
      <c r="F165" s="5">
        <f>IF($C165="","",IF($E165="比率",ROUND($C165*設定!$B$4,0),ROUND($C165*0.5,0)))</f>
      </c>
      <c r="G165" s="5">
        <f>IF($C165="","",$C165-$F165)</f>
      </c>
    </row>
    <row r="166" spans="4:7" x14ac:dyDescent="0.25">
      <c r="F166" s="5">
        <f>IF($C166="","",IF($E166="比率",ROUND($C166*設定!$B$4,0),ROUND($C166*0.5,0)))</f>
      </c>
      <c r="G166" s="5">
        <f>IF($C166="","",$C166-$F166)</f>
      </c>
    </row>
    <row r="167" spans="4:7" x14ac:dyDescent="0.25">
      <c r="F167" s="5">
        <f>IF($C167="","",IF($E167="比率",ROUND($C167*設定!$B$4,0),ROUND($C167*0.5,0)))</f>
      </c>
      <c r="G167" s="5">
        <f>IF($C167="","",$C167-$F167)</f>
      </c>
    </row>
    <row r="168" spans="4:7" x14ac:dyDescent="0.25">
      <c r="F168" s="5">
        <f>IF($C168="","",IF($E168="比率",ROUND($C168*設定!$B$4,0),ROUND($C168*0.5,0)))</f>
      </c>
      <c r="G168" s="5">
        <f>IF($C168="","",$C168-$F168)</f>
      </c>
    </row>
    <row r="169" spans="4:7" x14ac:dyDescent="0.25">
      <c r="F169" s="5">
        <f>IF($C169="","",IF($E169="比率",ROUND($C169*設定!$B$4,0),ROUND($C169*0.5,0)))</f>
      </c>
      <c r="G169" s="5">
        <f>IF($C169="","",$C169-$F169)</f>
      </c>
    </row>
    <row r="170" spans="4:7" x14ac:dyDescent="0.25">
      <c r="F170" s="5">
        <f>IF($C170="","",IF($E170="比率",ROUND($C170*設定!$B$4,0),ROUND($C170*0.5,0)))</f>
      </c>
      <c r="G170" s="5">
        <f>IF($C170="","",$C170-$F170)</f>
      </c>
    </row>
    <row r="171" spans="4:7" x14ac:dyDescent="0.25">
      <c r="F171" s="5">
        <f>IF($C171="","",IF($E171="比率",ROUND($C171*設定!$B$4,0),ROUND($C171*0.5,0)))</f>
      </c>
      <c r="G171" s="5">
        <f>IF($C171="","",$C171-$F171)</f>
      </c>
    </row>
    <row r="172" spans="4:7" x14ac:dyDescent="0.25">
      <c r="F172" s="5">
        <f>IF($C172="","",IF($E172="比率",ROUND($C172*設定!$B$4,0),ROUND($C172*0.5,0)))</f>
      </c>
      <c r="G172" s="5">
        <f>IF($C172="","",$C172-$F172)</f>
      </c>
    </row>
    <row r="173" spans="4:7" x14ac:dyDescent="0.25">
      <c r="F173" s="5">
        <f>IF($C173="","",IF($E173="比率",ROUND($C173*設定!$B$4,0),ROUND($C173*0.5,0)))</f>
      </c>
      <c r="G173" s="5">
        <f>IF($C173="","",$C173-$F173)</f>
      </c>
    </row>
    <row r="174" spans="4:7" x14ac:dyDescent="0.25">
      <c r="F174" s="5">
        <f>IF($C174="","",IF($E174="比率",ROUND($C174*設定!$B$4,0),ROUND($C174*0.5,0)))</f>
      </c>
      <c r="G174" s="5">
        <f>IF($C174="","",$C174-$F174)</f>
      </c>
    </row>
    <row r="175" spans="4:7" x14ac:dyDescent="0.25">
      <c r="F175" s="5">
        <f>IF($C175="","",IF($E175="比率",ROUND($C175*設定!$B$4,0),ROUND($C175*0.5,0)))</f>
      </c>
      <c r="G175" s="5">
        <f>IF($C175="","",$C175-$F175)</f>
      </c>
    </row>
    <row r="176" spans="4:7" x14ac:dyDescent="0.25">
      <c r="F176" s="5">
        <f>IF($C176="","",IF($E176="比率",ROUND($C176*設定!$B$4,0),ROUND($C176*0.5,0)))</f>
      </c>
      <c r="G176" s="5">
        <f>IF($C176="","",$C176-$F176)</f>
      </c>
    </row>
    <row r="177" spans="4:7" x14ac:dyDescent="0.25">
      <c r="F177" s="5">
        <f>IF($C177="","",IF($E177="比率",ROUND($C177*設定!$B$4,0),ROUND($C177*0.5,0)))</f>
      </c>
      <c r="G177" s="5">
        <f>IF($C177="","",$C177-$F177)</f>
      </c>
    </row>
    <row r="178" spans="4:7" x14ac:dyDescent="0.25">
      <c r="F178" s="5">
        <f>IF($C178="","",IF($E178="比率",ROUND($C178*設定!$B$4,0),ROUND($C178*0.5,0)))</f>
      </c>
      <c r="G178" s="5">
        <f>IF($C178="","",$C178-$F178)</f>
      </c>
    </row>
    <row r="179" spans="4:7" x14ac:dyDescent="0.25">
      <c r="F179" s="5">
        <f>IF($C179="","",IF($E179="比率",ROUND($C179*設定!$B$4,0),ROUND($C179*0.5,0)))</f>
      </c>
      <c r="G179" s="5">
        <f>IF($C179="","",$C179-$F179)</f>
      </c>
    </row>
    <row r="180" spans="4:7" x14ac:dyDescent="0.25">
      <c r="F180" s="5">
        <f>IF($C180="","",IF($E180="比率",ROUND($C180*設定!$B$4,0),ROUND($C180*0.5,0)))</f>
      </c>
      <c r="G180" s="5">
        <f>IF($C180="","",$C180-$F180)</f>
      </c>
    </row>
    <row r="181" spans="4:7" x14ac:dyDescent="0.25">
      <c r="F181" s="5">
        <f>IF($C181="","",IF($E181="比率",ROUND($C181*設定!$B$4,0),ROUND($C181*0.5,0)))</f>
      </c>
      <c r="G181" s="5">
        <f>IF($C181="","",$C181-$F181)</f>
      </c>
    </row>
    <row r="182" spans="4:7" x14ac:dyDescent="0.25">
      <c r="F182" s="5">
        <f>IF($C182="","",IF($E182="比率",ROUND($C182*設定!$B$4,0),ROUND($C182*0.5,0)))</f>
      </c>
      <c r="G182" s="5">
        <f>IF($C182="","",$C182-$F182)</f>
      </c>
    </row>
    <row r="183" spans="4:7" x14ac:dyDescent="0.25">
      <c r="F183" s="5">
        <f>IF($C183="","",IF($E183="比率",ROUND($C183*設定!$B$4,0),ROUND($C183*0.5,0)))</f>
      </c>
      <c r="G183" s="5">
        <f>IF($C183="","",$C183-$F183)</f>
      </c>
    </row>
    <row r="184" spans="4:7" x14ac:dyDescent="0.25">
      <c r="F184" s="5">
        <f>IF($C184="","",IF($E184="比率",ROUND($C184*設定!$B$4,0),ROUND($C184*0.5,0)))</f>
      </c>
      <c r="G184" s="5">
        <f>IF($C184="","",$C184-$F184)</f>
      </c>
    </row>
    <row r="185" spans="4:7" x14ac:dyDescent="0.25">
      <c r="F185" s="5">
        <f>IF($C185="","",IF($E185="比率",ROUND($C185*設定!$B$4,0),ROUND($C185*0.5,0)))</f>
      </c>
      <c r="G185" s="5">
        <f>IF($C185="","",$C185-$F185)</f>
      </c>
    </row>
    <row r="186" spans="4:7" x14ac:dyDescent="0.25">
      <c r="F186" s="5">
        <f>IF($C186="","",IF($E186="比率",ROUND($C186*設定!$B$4,0),ROUND($C186*0.5,0)))</f>
      </c>
      <c r="G186" s="5">
        <f>IF($C186="","",$C186-$F186)</f>
      </c>
    </row>
    <row r="187" spans="4:7" x14ac:dyDescent="0.25">
      <c r="F187" s="5">
        <f>IF($C187="","",IF($E187="比率",ROUND($C187*設定!$B$4,0),ROUND($C187*0.5,0)))</f>
      </c>
      <c r="G187" s="5">
        <f>IF($C187="","",$C187-$F187)</f>
      </c>
    </row>
    <row r="188" spans="4:7" x14ac:dyDescent="0.25">
      <c r="F188" s="5">
        <f>IF($C188="","",IF($E188="比率",ROUND($C188*設定!$B$4,0),ROUND($C188*0.5,0)))</f>
      </c>
      <c r="G188" s="5">
        <f>IF($C188="","",$C188-$F188)</f>
      </c>
    </row>
    <row r="189" spans="4:7" x14ac:dyDescent="0.25">
      <c r="F189" s="5">
        <f>IF($C189="","",IF($E189="比率",ROUND($C189*設定!$B$4,0),ROUND($C189*0.5,0)))</f>
      </c>
      <c r="G189" s="5">
        <f>IF($C189="","",$C189-$F189)</f>
      </c>
    </row>
    <row r="190" spans="4:7" x14ac:dyDescent="0.25">
      <c r="F190" s="5">
        <f>IF($C190="","",IF($E190="比率",ROUND($C190*設定!$B$4,0),ROUND($C190*0.5,0)))</f>
      </c>
      <c r="G190" s="5">
        <f>IF($C190="","",$C190-$F190)</f>
      </c>
    </row>
    <row r="191" spans="4:7" x14ac:dyDescent="0.25">
      <c r="F191" s="5">
        <f>IF($C191="","",IF($E191="比率",ROUND($C191*設定!$B$4,0),ROUND($C191*0.5,0)))</f>
      </c>
      <c r="G191" s="5">
        <f>IF($C191="","",$C191-$F191)</f>
      </c>
    </row>
    <row r="192" spans="4:7" x14ac:dyDescent="0.25">
      <c r="F192" s="5">
        <f>IF($C192="","",IF($E192="比率",ROUND($C192*設定!$B$4,0),ROUND($C192*0.5,0)))</f>
      </c>
      <c r="G192" s="5">
        <f>IF($C192="","",$C192-$F192)</f>
      </c>
    </row>
    <row r="193" spans="4:7" x14ac:dyDescent="0.25">
      <c r="F193" s="5">
        <f>IF($C193="","",IF($E193="比率",ROUND($C193*設定!$B$4,0),ROUND($C193*0.5,0)))</f>
      </c>
      <c r="G193" s="5">
        <f>IF($C193="","",$C193-$F193)</f>
      </c>
    </row>
    <row r="194" spans="4:7" x14ac:dyDescent="0.25">
      <c r="F194" s="5">
        <f>IF($C194="","",IF($E194="比率",ROUND($C194*設定!$B$4,0),ROUND($C194*0.5,0)))</f>
      </c>
      <c r="G194" s="5">
        <f>IF($C194="","",$C194-$F194)</f>
      </c>
    </row>
    <row r="195" spans="4:7" x14ac:dyDescent="0.25">
      <c r="F195" s="5">
        <f>IF($C195="","",IF($E195="比率",ROUND($C195*設定!$B$4,0),ROUND($C195*0.5,0)))</f>
      </c>
      <c r="G195" s="5">
        <f>IF($C195="","",$C195-$F195)</f>
      </c>
    </row>
    <row r="196" spans="4:7" x14ac:dyDescent="0.25">
      <c r="F196" s="5">
        <f>IF($C196="","",IF($E196="比率",ROUND($C196*設定!$B$4,0),ROUND($C196*0.5,0)))</f>
      </c>
      <c r="G196" s="5">
        <f>IF($C196="","",$C196-$F196)</f>
      </c>
    </row>
    <row r="197" spans="4:7" x14ac:dyDescent="0.25">
      <c r="F197" s="5">
        <f>IF($C197="","",IF($E197="比率",ROUND($C197*設定!$B$4,0),ROUND($C197*0.5,0)))</f>
      </c>
      <c r="G197" s="5">
        <f>IF($C197="","",$C197-$F197)</f>
      </c>
    </row>
    <row r="198" spans="4:7" x14ac:dyDescent="0.25">
      <c r="F198" s="5">
        <f>IF($C198="","",IF($E198="比率",ROUND($C198*設定!$B$4,0),ROUND($C198*0.5,0)))</f>
      </c>
      <c r="G198" s="5">
        <f>IF($C198="","",$C198-$F198)</f>
      </c>
    </row>
    <row r="199" spans="4:7" x14ac:dyDescent="0.25">
      <c r="F199" s="5">
        <f>IF($C199="","",IF($E199="比率",ROUND($C199*設定!$B$4,0),ROUND($C199*0.5,0)))</f>
      </c>
      <c r="G199" s="5">
        <f>IF($C199="","",$C199-$F199)</f>
      </c>
    </row>
    <row r="200" spans="4:7" x14ac:dyDescent="0.25">
      <c r="F200" s="5">
        <f>IF($C200="","",IF($E200="比率",ROUND($C200*設定!$B$4,0),ROUND($C200*0.5,0)))</f>
      </c>
      <c r="G200" s="5">
        <f>IF($C200="","",$C200-$F200)</f>
      </c>
    </row>
    <row r="201" spans="4:7" x14ac:dyDescent="0.25">
      <c r="F201" s="5">
        <f>IF($C201="","",IF($E201="比率",ROUND($C201*設定!$B$4,0),ROUND($C201*0.5,0)))</f>
      </c>
      <c r="G201" s="5">
        <f>IF($C201="","",$C201-$F201)</f>
      </c>
    </row>
  </sheetData>
  <dataValidations count="4">
    <dataValidation type="list" allowBlank="1" sqref="D10:D201">
      <formula1>=設定!$B$2:$B$3</formula1>
    </dataValidation>
    <dataValidation type="list" allowBlank="1" sqref="D2:D201">
      <formula1>=設定!$B$2:$B$3</formula1>
    </dataValidation>
    <dataValidation type="list" allowBlank="1" sqref="E10:E201">
      <formula1>"折半,比率"</formula1>
    </dataValidation>
    <dataValidation type="list" allowBlank="1" sqref="E2:E201">
      <formula1>"折半,比率"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FormatPr defaultRowHeight="15" outlineLevelRow="0" outlineLevelCol="0" x14ac:dyDescent="55"/>
  <cols>
    <col min="1" max="1" width="34" customWidth="1"/>
    <col min="2" max="2" width="16" customWidth="1"/>
    <col min="3" max="3" width="46" customWidth="1"/>
  </cols>
  <sheetData>
    <row r="1" spans="1:3" x14ac:dyDescent="0.25">
      <c r="A1" s="3" t="s">
        <v>14</v>
      </c>
      <c r="B1" s="3" t="s">
        <v>32</v>
      </c>
      <c r="C1" s="3" t="s">
        <v>42</v>
      </c>
    </row>
    <row r="2" spans="1:3" x14ac:dyDescent="0.25">
      <c r="A2">
        <f>設定!B2&amp;" が払った合計"</f>
      </c>
      <c r="B2" s="5">
        <f>SUMIF(立替記録!D:D,設定!B2,立替記録!C:C)</f>
      </c>
      <c r="C2" t="s">
        <v>43</v>
      </c>
    </row>
    <row r="3" spans="1:3" x14ac:dyDescent="0.25">
      <c r="A3">
        <f>設定!B3&amp;" が払った合計"</f>
      </c>
      <c r="B3" s="5">
        <f>SUMIF(立替記録!D:D,設定!B3,立替記録!C:C)</f>
      </c>
      <c r="C3" t="s">
        <v>43</v>
      </c>
    </row>
    <row r="4" spans="1:3" x14ac:dyDescent="0.25">
      <c r="A4">
        <f>設定!B2&amp;" の負担すべき合計"</f>
      </c>
      <c r="B4" s="5">
        <f>SUM(立替記録!F:F)</f>
      </c>
      <c r="C4" t="s">
        <v>44</v>
      </c>
    </row>
    <row r="5" spans="1:3" x14ac:dyDescent="0.25">
      <c r="A5">
        <f>設定!B3&amp;" の負担すべき合計"</f>
      </c>
      <c r="B5" s="5">
        <f>SUM(立替記録!G:G)</f>
      </c>
      <c r="C5" t="s">
        <v>44</v>
      </c>
    </row>
    <row r="6" spans="1:3" x14ac:dyDescent="0.25">
      <c r="A6" t="s">
        <v>0</v>
      </c>
      <c r="B6" t="s">
        <v>0</v>
      </c>
      <c r="C6" t="s">
        <v>0</v>
      </c>
    </row>
    <row r="7" spans="1:3" x14ac:dyDescent="0.25">
      <c r="A7" s="9" t="s">
        <v>45</v>
      </c>
      <c r="B7" s="10">
        <f>B2-B4</f>
      </c>
      <c r="C7">
        <f>IF(B2-B4&gt;0,設定!B3&amp;" → "&amp;設定!B2&amp;" に左の金額を払えば精算完了",IF(B2-B4&lt;0,設定!B2&amp;" → "&amp;設定!B3&amp;" に左の金額(絶対値)を払えば精算完了","精算不要です"))</f>
      </c>
    </row>
    <row r="8" spans="1:3" x14ac:dyDescent="0.25">
      <c r="A8" t="s">
        <v>0</v>
      </c>
      <c r="B8" t="s">
        <v>0</v>
      </c>
      <c r="C8" t="s">
        <v>0</v>
      </c>
    </row>
    <row r="9" spans="1:3" x14ac:dyDescent="0.25">
      <c r="A9" t="s">
        <v>46</v>
      </c>
      <c r="B9" t="s">
        <v>0</v>
      </c>
      <c r="C9" t="s">
        <v>0</v>
      </c>
    </row>
    <row r="10" spans="1:3" x14ac:dyDescent="0.25">
      <c r="A10" t="s">
        <v>47</v>
      </c>
      <c r="B10" t="s">
        <v>0</v>
      </c>
      <c r="C10" t="s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使い方</vt:lpstr>
      <vt:lpstr>設定</vt:lpstr>
      <vt:lpstr>立替記録</vt:lpstr>
      <vt:lpstr>精算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ふたりわり (futariwari.com)</dc:creator>
  <dc:title/>
  <dc:subject/>
  <dc:description/>
  <cp:keywords/>
  <cp:category/>
  <cp:lastModifiedBy>Unknown</cp:lastModifiedBy>
  <dcterms:created xsi:type="dcterms:W3CDTF">2026-08-02T00:00:00Z</dcterms:created>
  <dcterms:modified xsi:type="dcterms:W3CDTF">2026-08-02T03:00:30Z</dcterms:modified>
</cp:coreProperties>
</file>